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1" l="1"/>
  <c r="C65" i="1"/>
  <c r="H47" i="1"/>
  <c r="H28" i="1"/>
  <c r="H22" i="1"/>
  <c r="H24" i="1"/>
  <c r="H18" i="1" l="1"/>
  <c r="H31" i="1"/>
  <c r="H57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<sst xmlns="http://schemas.openxmlformats.org/spreadsheetml/2006/main" count="65" uniqueCount="39">
  <si>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</si>
  <si>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</si>
  <si>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</si>
  <si>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</si>
  <si>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</si>
  <si>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</si>
  <si>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</si>
  <si>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</si>
  <si>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</si>
  <si>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</si>
  <si>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</si>
  <si>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</si>
  <si>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</si>
  <si>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</si>
  <si>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</si>
  <si>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</si>
  <si>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</si>
  <si>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</si>
  <si>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</si>
  <si>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</si>
  <si>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</si>
  <si>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</si>
  <si>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</si>
  <si>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</si>
  <si>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</si>
  <si>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</si>
  <si>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</si>
  <si>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</si>
  <si>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</si>
  <si>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14.12.2023.godine Dom zdravlja Požarevac je izvršio plaćanje prema dobavljačima: </t>
  </si>
  <si>
    <t xml:space="preserve">Dana: 14.12.2023 </t>
  </si>
  <si>
    <t>Primljena i neutrošena participacija od 14.12.2023</t>
  </si>
  <si>
    <t>Nis a.d.</t>
  </si>
  <si>
    <t>Ivić Instalacije</t>
  </si>
  <si>
    <t>9005346751</t>
  </si>
  <si>
    <t>9005345041</t>
  </si>
  <si>
    <t>7/23</t>
  </si>
  <si>
    <t>UKUPNO ENERGENTI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</si>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</sst>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8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7" fillId="0" borderId="1" xfId="2" applyBorder="1"/>
    <xf numFmtId="49" fontId="7" fillId="0" borderId="1" xfId="2" applyNumberFormat="1" applyBorder="1"/>
    <xf numFmtId="4" fontId="8" fillId="0" borderId="1" xfId="2" applyNumberFormat="1" applyFont="1" applyBorder="1"/>
    <xf numFmtId="4" fontId="9" fillId="0" borderId="1" xfId="2" applyNumberFormat="1" applyFont="1" applyBorder="1"/>
    <xf numFmtId="4" fontId="9" fillId="0" borderId="1" xfId="2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7"/>
  <sheetViews>
    <sheetView tabSelected="1" topLeftCell="B34" zoomScaleNormal="100" workbookViewId="0">
      <selection activeCell="E70" sqref="E70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2" t="s">
        <v>0</v>
      </c>
      <c r="D2" s="52"/>
      <c r="E2" s="52"/>
      <c r="F2" s="52"/>
      <c r="G2" s="52"/>
    </row>
    <row r="4" spans="2:15" x14ac:dyDescent="0.25">
      <c r="B4" s="53" t="s">
        <v>1</v>
      </c>
      <c r="C4" s="53"/>
      <c r="D4" s="53"/>
    </row>
    <row r="5" spans="2:15" x14ac:dyDescent="0.25">
      <c r="B5" s="53" t="s">
        <v>2</v>
      </c>
      <c r="C5" s="53"/>
      <c r="D5" s="53"/>
    </row>
    <row r="6" spans="2:15" x14ac:dyDescent="0.25">
      <c r="B6" s="53" t="s">
        <v>3</v>
      </c>
      <c r="C6" s="53"/>
      <c r="D6" s="53"/>
    </row>
    <row r="7" spans="2:15" x14ac:dyDescent="0.25">
      <c r="I7" s="9"/>
      <c r="J7" s="9"/>
    </row>
    <row r="8" spans="2:15" x14ac:dyDescent="0.25">
      <c r="B8" s="54" t="s">
        <v>30</v>
      </c>
      <c r="C8" s="54"/>
      <c r="D8" s="54"/>
      <c r="E8" s="54"/>
      <c r="F8" s="54"/>
      <c r="G8" s="54"/>
      <c r="H8" s="54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9" t="s">
        <v>4</v>
      </c>
      <c r="C11" s="50"/>
      <c r="D11" s="50"/>
      <c r="E11" s="50"/>
      <c r="F11" s="51"/>
      <c r="G11" s="25" t="s">
        <v>5</v>
      </c>
      <c r="H11" s="25" t="s">
        <v>6</v>
      </c>
      <c r="I11" s="9"/>
      <c r="J11" s="9"/>
      <c r="K11" s="45"/>
      <c r="L11" s="45"/>
      <c r="M11" s="45"/>
      <c r="N11" s="45"/>
      <c r="O11" s="45"/>
    </row>
    <row r="12" spans="2:15" x14ac:dyDescent="0.25">
      <c r="B12" s="47" t="s">
        <v>7</v>
      </c>
      <c r="C12" s="47"/>
      <c r="D12" s="47"/>
      <c r="E12" s="47"/>
      <c r="F12" s="47"/>
      <c r="G12" s="15">
        <v>45274</v>
      </c>
      <c r="H12" s="12">
        <v>4308191.5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46" t="s">
        <v>8</v>
      </c>
      <c r="C13" s="46"/>
      <c r="D13" s="46"/>
      <c r="E13" s="46"/>
      <c r="F13" s="46"/>
      <c r="G13" s="16">
        <v>45274</v>
      </c>
      <c r="H13" s="1">
        <f>H14+H29-H37-H50</f>
        <v>4270340.1900000013</v>
      </c>
      <c r="I13" s="9"/>
      <c r="J13" s="9"/>
      <c r="K13" s="7"/>
      <c r="L13" s="7"/>
      <c r="M13" s="7"/>
      <c r="N13" s="7"/>
      <c r="O13" s="7"/>
    </row>
    <row r="14" spans="2:15" x14ac:dyDescent="0.25">
      <c r="B14" s="48" t="s">
        <v>9</v>
      </c>
      <c r="C14" s="48"/>
      <c r="D14" s="48"/>
      <c r="E14" s="48"/>
      <c r="F14" s="48"/>
      <c r="G14" s="17">
        <v>45274</v>
      </c>
      <c r="H14" s="2">
        <f>SUM(H15:H28)</f>
        <v>4483516.5100000016</v>
      </c>
      <c r="I14" s="24"/>
      <c r="J14" s="9"/>
      <c r="K14" s="23"/>
      <c r="L14" s="7"/>
      <c r="M14" s="7"/>
      <c r="N14" s="7"/>
      <c r="O14" s="7"/>
    </row>
    <row r="15" spans="2:15" x14ac:dyDescent="0.25">
      <c r="B15" s="33" t="s">
        <v>10</v>
      </c>
      <c r="C15" s="34"/>
      <c r="D15" s="34"/>
      <c r="E15" s="34"/>
      <c r="F15" s="35"/>
      <c r="G15" s="18"/>
      <c r="H15" s="10">
        <v>0</v>
      </c>
      <c r="I15" s="26"/>
      <c r="J15" s="9"/>
      <c r="K15" s="6"/>
    </row>
    <row r="16" spans="2:15" x14ac:dyDescent="0.25">
      <c r="B16" s="33" t="s">
        <v>11</v>
      </c>
      <c r="C16" s="34"/>
      <c r="D16" s="34"/>
      <c r="E16" s="34"/>
      <c r="F16" s="35"/>
      <c r="G16" s="18"/>
      <c r="H16" s="10">
        <v>0</v>
      </c>
      <c r="I16" s="26"/>
      <c r="J16" s="9"/>
      <c r="K16" s="6"/>
    </row>
    <row r="17" spans="2:13" x14ac:dyDescent="0.25">
      <c r="B17" s="33" t="s">
        <v>12</v>
      </c>
      <c r="C17" s="34"/>
      <c r="D17" s="34"/>
      <c r="E17" s="34"/>
      <c r="F17" s="35"/>
      <c r="G17" s="18"/>
      <c r="H17" s="10">
        <v>0</v>
      </c>
      <c r="I17" s="26"/>
      <c r="J17" s="9"/>
      <c r="K17" s="6"/>
    </row>
    <row r="18" spans="2:13" x14ac:dyDescent="0.25">
      <c r="B18" s="33" t="s">
        <v>13</v>
      </c>
      <c r="C18" s="34"/>
      <c r="D18" s="34"/>
      <c r="E18" s="34"/>
      <c r="F18" s="35"/>
      <c r="G18" s="18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-42466.67+9480-9449.88+880000-1580374.39</f>
        <v>2116468.0300000012</v>
      </c>
      <c r="I18" s="26"/>
      <c r="J18" s="9"/>
      <c r="K18" s="6"/>
      <c r="L18" s="6"/>
    </row>
    <row r="19" spans="2:13" x14ac:dyDescent="0.25">
      <c r="B19" s="33" t="s">
        <v>14</v>
      </c>
      <c r="C19" s="34"/>
      <c r="D19" s="34"/>
      <c r="E19" s="34"/>
      <c r="F19" s="35"/>
      <c r="G19" s="18"/>
      <c r="H19" s="8">
        <v>0</v>
      </c>
      <c r="I19" s="26"/>
      <c r="J19" s="9"/>
      <c r="K19" s="6"/>
      <c r="L19" s="6"/>
    </row>
    <row r="20" spans="2:13" x14ac:dyDescent="0.25">
      <c r="B20" s="33" t="s">
        <v>15</v>
      </c>
      <c r="C20" s="34"/>
      <c r="D20" s="34"/>
      <c r="E20" s="34"/>
      <c r="F20" s="35"/>
      <c r="G20" s="18"/>
      <c r="H20" s="8">
        <v>0</v>
      </c>
      <c r="I20" s="26"/>
      <c r="J20" s="9"/>
    </row>
    <row r="21" spans="2:13" x14ac:dyDescent="0.25">
      <c r="B21" s="33" t="s">
        <v>16</v>
      </c>
      <c r="C21" s="34"/>
      <c r="D21" s="34"/>
      <c r="E21" s="34"/>
      <c r="F21" s="35"/>
      <c r="G21" s="18"/>
      <c r="H21" s="8">
        <v>0</v>
      </c>
      <c r="I21" s="26"/>
      <c r="J21" s="9"/>
    </row>
    <row r="22" spans="2:13" x14ac:dyDescent="0.25">
      <c r="B22" s="33" t="s">
        <v>17</v>
      </c>
      <c r="C22" s="34"/>
      <c r="D22" s="34"/>
      <c r="E22" s="34"/>
      <c r="F22" s="35"/>
      <c r="G22" s="18"/>
      <c r="H22" s="22">
        <f>124559.4-39047.4+627235.22-627235.22+564498+314002-960454+1118305.44-1118305.44</f>
        <v>3558</v>
      </c>
      <c r="I22" s="26"/>
      <c r="J22" s="9"/>
      <c r="K22" s="6"/>
    </row>
    <row r="23" spans="2:13" x14ac:dyDescent="0.25">
      <c r="B23" s="33" t="s">
        <v>18</v>
      </c>
      <c r="C23" s="34"/>
      <c r="D23" s="34"/>
      <c r="E23" s="34"/>
      <c r="F23" s="35"/>
      <c r="G23" s="18"/>
      <c r="H23" s="8">
        <v>756136.65</v>
      </c>
      <c r="I23" s="26"/>
      <c r="J23" s="9"/>
      <c r="K23" s="6"/>
    </row>
    <row r="24" spans="2:13" x14ac:dyDescent="0.25">
      <c r="B24" s="33" t="s">
        <v>19</v>
      </c>
      <c r="C24" s="34"/>
      <c r="D24" s="34"/>
      <c r="E24" s="34"/>
      <c r="F24" s="35"/>
      <c r="G24" s="18"/>
      <c r="H24" s="8">
        <f>1184208.39-216675.4-666678.09-163044.07-67000+1184208.33-733593.15-170945.88+1184208.33-30383.81</f>
        <v>1504304.65</v>
      </c>
      <c r="I24" s="26"/>
      <c r="J24" s="9"/>
      <c r="K24" s="9"/>
      <c r="L24" s="6"/>
      <c r="M24" s="6"/>
    </row>
    <row r="25" spans="2:13" x14ac:dyDescent="0.25">
      <c r="B25" s="33" t="s">
        <v>20</v>
      </c>
      <c r="C25" s="34"/>
      <c r="D25" s="34"/>
      <c r="E25" s="34"/>
      <c r="F25" s="35"/>
      <c r="G25" s="18"/>
      <c r="H25" s="8">
        <v>0</v>
      </c>
      <c r="I25" s="26"/>
      <c r="J25" s="9"/>
      <c r="K25" s="9"/>
      <c r="L25" s="6"/>
    </row>
    <row r="26" spans="2:13" x14ac:dyDescent="0.25">
      <c r="B26" s="33" t="s">
        <v>21</v>
      </c>
      <c r="C26" s="34"/>
      <c r="D26" s="34"/>
      <c r="E26" s="34"/>
      <c r="F26" s="35"/>
      <c r="G26" s="18"/>
      <c r="H26" s="8">
        <v>0</v>
      </c>
      <c r="I26" s="26"/>
      <c r="J26" s="9"/>
      <c r="K26" s="6"/>
    </row>
    <row r="27" spans="2:13" x14ac:dyDescent="0.25">
      <c r="B27" s="33" t="s">
        <v>22</v>
      </c>
      <c r="C27" s="34"/>
      <c r="D27" s="34"/>
      <c r="E27" s="34"/>
      <c r="F27" s="35"/>
      <c r="G27" s="18"/>
      <c r="H27" s="8">
        <v>0</v>
      </c>
      <c r="I27" s="26"/>
      <c r="J27" s="9"/>
      <c r="K27" s="6"/>
      <c r="L27" s="6"/>
    </row>
    <row r="28" spans="2:13" x14ac:dyDescent="0.25">
      <c r="B28" s="33" t="s">
        <v>31</v>
      </c>
      <c r="C28" s="34"/>
      <c r="D28" s="34"/>
      <c r="E28" s="34"/>
      <c r="F28" s="35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</f>
        <v>103049.18000000017</v>
      </c>
      <c r="I28" s="26"/>
      <c r="J28" s="9"/>
      <c r="K28" s="6"/>
      <c r="L28" s="6"/>
    </row>
    <row r="29" spans="2:13" x14ac:dyDescent="0.25">
      <c r="B29" s="55" t="s">
        <v>23</v>
      </c>
      <c r="C29" s="56"/>
      <c r="D29" s="56"/>
      <c r="E29" s="56"/>
      <c r="F29" s="57"/>
      <c r="G29" s="17">
        <v>45274</v>
      </c>
      <c r="H29" s="2">
        <f>H30+H31+H32+H33+H35+H36+H34</f>
        <v>647642.88000000012</v>
      </c>
      <c r="I29" s="9"/>
      <c r="J29" s="9"/>
      <c r="K29" s="6"/>
    </row>
    <row r="30" spans="2:13" x14ac:dyDescent="0.25">
      <c r="B30" s="33" t="s">
        <v>10</v>
      </c>
      <c r="C30" s="34"/>
      <c r="D30" s="34"/>
      <c r="E30" s="34"/>
      <c r="F30" s="35"/>
      <c r="G30" s="19"/>
      <c r="H30" s="10">
        <v>0</v>
      </c>
      <c r="I30" s="9"/>
      <c r="J30" s="9"/>
      <c r="K30" s="6"/>
    </row>
    <row r="31" spans="2:13" x14ac:dyDescent="0.25">
      <c r="B31" s="33" t="s">
        <v>13</v>
      </c>
      <c r="C31" s="34"/>
      <c r="D31" s="34"/>
      <c r="E31" s="34"/>
      <c r="F31" s="35"/>
      <c r="G31" s="19"/>
      <c r="H31" s="8">
        <f>153083.33+203916.67-162122.33+178500-172692.33+178500-208923.94+178500-189703.97+178500-166964.81+178500-156432.19+178500-133344.43+178500-148827.33+178500-126603.55+178500-180558.75+200000-195433.49</f>
        <v>321892.88000000006</v>
      </c>
      <c r="I31" s="9"/>
      <c r="J31" s="9"/>
      <c r="K31" s="6"/>
    </row>
    <row r="32" spans="2:13" x14ac:dyDescent="0.25">
      <c r="B32" s="33" t="s">
        <v>19</v>
      </c>
      <c r="C32" s="34"/>
      <c r="D32" s="34"/>
      <c r="E32" s="34"/>
      <c r="F32" s="35"/>
      <c r="G32" s="19"/>
      <c r="H32" s="8">
        <v>325750</v>
      </c>
      <c r="I32" s="9"/>
      <c r="J32" s="9"/>
      <c r="K32" s="6"/>
      <c r="L32" s="6"/>
      <c r="M32" s="6"/>
    </row>
    <row r="33" spans="2:12" x14ac:dyDescent="0.25">
      <c r="B33" s="33" t="s">
        <v>21</v>
      </c>
      <c r="C33" s="34"/>
      <c r="D33" s="34"/>
      <c r="E33" s="34"/>
      <c r="F33" s="35"/>
      <c r="G33" s="19"/>
      <c r="H33" s="8">
        <v>0</v>
      </c>
      <c r="I33" s="9"/>
      <c r="J33" s="9"/>
    </row>
    <row r="34" spans="2:12" x14ac:dyDescent="0.25">
      <c r="B34" s="33" t="s">
        <v>11</v>
      </c>
      <c r="C34" s="34"/>
      <c r="D34" s="34"/>
      <c r="E34" s="34"/>
      <c r="F34" s="35"/>
      <c r="G34" s="19"/>
      <c r="H34" s="8">
        <v>0</v>
      </c>
      <c r="I34" s="9"/>
      <c r="J34" s="9"/>
    </row>
    <row r="35" spans="2:12" x14ac:dyDescent="0.25">
      <c r="B35" s="33" t="s">
        <v>22</v>
      </c>
      <c r="C35" s="34"/>
      <c r="D35" s="34"/>
      <c r="E35" s="34"/>
      <c r="F35" s="35"/>
      <c r="G35" s="19"/>
      <c r="H35" s="8">
        <v>0</v>
      </c>
      <c r="I35" s="9"/>
      <c r="J35" s="9"/>
    </row>
    <row r="36" spans="2:12" x14ac:dyDescent="0.25">
      <c r="B36" s="33" t="s">
        <v>31</v>
      </c>
      <c r="C36" s="34"/>
      <c r="D36" s="34"/>
      <c r="E36" s="34"/>
      <c r="F36" s="35"/>
      <c r="G36" s="19"/>
      <c r="H36" s="8">
        <v>0</v>
      </c>
      <c r="I36" s="9"/>
      <c r="J36" s="9"/>
    </row>
    <row r="37" spans="2:12" x14ac:dyDescent="0.25">
      <c r="B37" s="36" t="s">
        <v>24</v>
      </c>
      <c r="C37" s="37"/>
      <c r="D37" s="37"/>
      <c r="E37" s="37"/>
      <c r="F37" s="38"/>
      <c r="G37" s="20">
        <v>45274</v>
      </c>
      <c r="H37" s="3">
        <f>SUM(H38:H49)</f>
        <v>860819.20000000007</v>
      </c>
      <c r="I37" s="9"/>
      <c r="J37" s="9"/>
    </row>
    <row r="38" spans="2:12" x14ac:dyDescent="0.25">
      <c r="B38" s="33" t="s">
        <v>10</v>
      </c>
      <c r="C38" s="34"/>
      <c r="D38" s="34"/>
      <c r="E38" s="34"/>
      <c r="F38" s="35"/>
      <c r="G38" s="18"/>
      <c r="H38" s="10">
        <v>0</v>
      </c>
      <c r="I38" s="9"/>
      <c r="J38" s="9"/>
    </row>
    <row r="39" spans="2:12" x14ac:dyDescent="0.25">
      <c r="B39" s="33" t="s">
        <v>11</v>
      </c>
      <c r="C39" s="34"/>
      <c r="D39" s="34"/>
      <c r="E39" s="34"/>
      <c r="F39" s="35"/>
      <c r="G39" s="18"/>
      <c r="H39" s="10">
        <v>0</v>
      </c>
      <c r="I39" s="9"/>
      <c r="J39" s="9"/>
    </row>
    <row r="40" spans="2:12" x14ac:dyDescent="0.25">
      <c r="B40" s="33" t="s">
        <v>12</v>
      </c>
      <c r="C40" s="34"/>
      <c r="D40" s="34"/>
      <c r="E40" s="34"/>
      <c r="F40" s="35"/>
      <c r="G40" s="18"/>
      <c r="H40" s="10">
        <v>0</v>
      </c>
      <c r="I40" s="9"/>
      <c r="J40" s="9"/>
    </row>
    <row r="41" spans="2:12" x14ac:dyDescent="0.25">
      <c r="B41" s="33" t="s">
        <v>13</v>
      </c>
      <c r="C41" s="34"/>
      <c r="D41" s="34"/>
      <c r="E41" s="34"/>
      <c r="F41" s="35"/>
      <c r="G41" s="18"/>
      <c r="H41" s="10">
        <v>0</v>
      </c>
      <c r="I41" s="9"/>
      <c r="J41" s="24"/>
      <c r="K41" s="6"/>
      <c r="L41" s="6"/>
    </row>
    <row r="42" spans="2:12" x14ac:dyDescent="0.25">
      <c r="B42" s="33" t="s">
        <v>14</v>
      </c>
      <c r="C42" s="34"/>
      <c r="D42" s="34"/>
      <c r="E42" s="34"/>
      <c r="F42" s="35"/>
      <c r="G42" s="18"/>
      <c r="H42" s="10">
        <v>0</v>
      </c>
      <c r="I42" s="9"/>
      <c r="J42" s="9"/>
      <c r="L42" s="6"/>
    </row>
    <row r="43" spans="2:12" x14ac:dyDescent="0.25">
      <c r="B43" s="33" t="s">
        <v>15</v>
      </c>
      <c r="C43" s="34"/>
      <c r="D43" s="34"/>
      <c r="E43" s="34"/>
      <c r="F43" s="35"/>
      <c r="G43" s="18"/>
      <c r="H43" s="8">
        <v>0</v>
      </c>
      <c r="I43" s="9"/>
      <c r="J43" s="9"/>
    </row>
    <row r="44" spans="2:12" x14ac:dyDescent="0.25">
      <c r="B44" s="33" t="s">
        <v>16</v>
      </c>
      <c r="C44" s="34"/>
      <c r="D44" s="34"/>
      <c r="E44" s="34"/>
      <c r="F44" s="35"/>
      <c r="G44" s="18"/>
      <c r="H44" s="8">
        <v>0</v>
      </c>
      <c r="I44" s="9"/>
      <c r="J44" s="9"/>
      <c r="L44" s="6"/>
    </row>
    <row r="45" spans="2:12" x14ac:dyDescent="0.25">
      <c r="B45" s="33" t="s">
        <v>17</v>
      </c>
      <c r="C45" s="34"/>
      <c r="D45" s="34"/>
      <c r="E45" s="34"/>
      <c r="F45" s="35"/>
      <c r="G45" s="18"/>
      <c r="H45" s="8">
        <v>0</v>
      </c>
      <c r="I45" s="9"/>
      <c r="J45" s="9"/>
    </row>
    <row r="46" spans="2:12" x14ac:dyDescent="0.25">
      <c r="B46" s="33" t="s">
        <v>18</v>
      </c>
      <c r="C46" s="34"/>
      <c r="D46" s="34"/>
      <c r="E46" s="34"/>
      <c r="F46" s="35"/>
      <c r="G46" s="18"/>
      <c r="H46" s="8">
        <v>756136.65</v>
      </c>
      <c r="I46" s="9"/>
      <c r="J46" s="9"/>
    </row>
    <row r="47" spans="2:12" x14ac:dyDescent="0.25">
      <c r="B47" s="33" t="s">
        <v>19</v>
      </c>
      <c r="C47" s="34"/>
      <c r="D47" s="34"/>
      <c r="E47" s="34"/>
      <c r="F47" s="35"/>
      <c r="G47" s="18"/>
      <c r="H47" s="8">
        <f>4518+100000+64.8+93.75+6</f>
        <v>104682.55</v>
      </c>
      <c r="I47" s="9"/>
      <c r="J47" s="9"/>
    </row>
    <row r="48" spans="2:12" x14ac:dyDescent="0.25">
      <c r="B48" s="33" t="s">
        <v>21</v>
      </c>
      <c r="C48" s="34"/>
      <c r="D48" s="34"/>
      <c r="E48" s="34"/>
      <c r="F48" s="35"/>
      <c r="G48" s="18"/>
      <c r="H48" s="8">
        <v>0</v>
      </c>
      <c r="I48" s="9"/>
      <c r="J48" s="9"/>
    </row>
    <row r="49" spans="2:12" x14ac:dyDescent="0.25">
      <c r="B49" s="33" t="s">
        <v>22</v>
      </c>
      <c r="C49" s="34"/>
      <c r="D49" s="34"/>
      <c r="E49" s="34"/>
      <c r="F49" s="35"/>
      <c r="G49" s="18"/>
      <c r="H49" s="8">
        <v>0</v>
      </c>
      <c r="I49" s="9"/>
      <c r="J49" s="9"/>
      <c r="K49" s="6"/>
    </row>
    <row r="50" spans="2:12" x14ac:dyDescent="0.25">
      <c r="B50" s="36" t="s">
        <v>25</v>
      </c>
      <c r="C50" s="37"/>
      <c r="D50" s="37"/>
      <c r="E50" s="37"/>
      <c r="F50" s="38"/>
      <c r="G50" s="20">
        <v>45274</v>
      </c>
      <c r="H50" s="3">
        <f>SUM(H51:H56)</f>
        <v>0</v>
      </c>
      <c r="I50" s="9"/>
      <c r="J50" s="9"/>
    </row>
    <row r="51" spans="2:12" x14ac:dyDescent="0.25">
      <c r="B51" s="33" t="s">
        <v>10</v>
      </c>
      <c r="C51" s="34"/>
      <c r="D51" s="34"/>
      <c r="E51" s="34"/>
      <c r="F51" s="35"/>
      <c r="G51" s="19"/>
      <c r="H51" s="10">
        <v>0</v>
      </c>
      <c r="I51" s="9"/>
      <c r="J51" s="9"/>
    </row>
    <row r="52" spans="2:12" x14ac:dyDescent="0.25">
      <c r="B52" s="33" t="s">
        <v>13</v>
      </c>
      <c r="C52" s="34"/>
      <c r="D52" s="34"/>
      <c r="E52" s="34"/>
      <c r="F52" s="35"/>
      <c r="G52" s="19"/>
      <c r="H52" s="10">
        <v>0</v>
      </c>
      <c r="I52" s="9"/>
      <c r="J52" s="24"/>
      <c r="K52" s="6"/>
    </row>
    <row r="53" spans="2:12" x14ac:dyDescent="0.25">
      <c r="B53" s="33" t="s">
        <v>19</v>
      </c>
      <c r="C53" s="34"/>
      <c r="D53" s="34"/>
      <c r="E53" s="34"/>
      <c r="F53" s="35"/>
      <c r="G53" s="19"/>
      <c r="H53" s="8">
        <v>0</v>
      </c>
      <c r="I53" s="9"/>
      <c r="J53" s="9"/>
    </row>
    <row r="54" spans="2:12" x14ac:dyDescent="0.25">
      <c r="B54" s="33" t="s">
        <v>21</v>
      </c>
      <c r="C54" s="34"/>
      <c r="D54" s="34"/>
      <c r="E54" s="34"/>
      <c r="F54" s="35"/>
      <c r="G54" s="19"/>
      <c r="H54" s="1">
        <v>0</v>
      </c>
      <c r="I54" s="9"/>
      <c r="J54" s="9"/>
      <c r="K54" s="6"/>
    </row>
    <row r="55" spans="2:12" x14ac:dyDescent="0.25">
      <c r="B55" s="33" t="s">
        <v>11</v>
      </c>
      <c r="C55" s="34"/>
      <c r="D55" s="34"/>
      <c r="E55" s="34"/>
      <c r="F55" s="35"/>
      <c r="G55" s="19"/>
      <c r="H55" s="1">
        <v>0</v>
      </c>
      <c r="I55" s="9"/>
      <c r="J55" s="9"/>
    </row>
    <row r="56" spans="2:12" x14ac:dyDescent="0.25">
      <c r="B56" s="33" t="s">
        <v>22</v>
      </c>
      <c r="C56" s="34"/>
      <c r="D56" s="34"/>
      <c r="E56" s="34"/>
      <c r="F56" s="35"/>
      <c r="G56" s="19"/>
      <c r="H56" s="1">
        <v>0</v>
      </c>
      <c r="I56" s="9"/>
      <c r="J56" s="9"/>
    </row>
    <row r="57" spans="2:12" x14ac:dyDescent="0.25">
      <c r="B57" s="42" t="s">
        <v>26</v>
      </c>
      <c r="C57" s="43"/>
      <c r="D57" s="43"/>
      <c r="E57" s="43"/>
      <c r="F57" s="44"/>
      <c r="G57" s="21">
        <v>45274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+976211.24+2331.92-0.41-1009671.29+0.1-0.12+54.02+5940000-5940000+6904.25-6904.25</f>
        <v>37851.30999999959</v>
      </c>
      <c r="I57" s="9"/>
      <c r="K57" s="6"/>
      <c r="L57" s="6"/>
    </row>
    <row r="58" spans="2:12" x14ac:dyDescent="0.25">
      <c r="B58" s="33" t="s">
        <v>27</v>
      </c>
      <c r="C58" s="34"/>
      <c r="D58" s="34"/>
      <c r="E58" s="34"/>
      <c r="F58" s="35"/>
      <c r="G58" s="19"/>
      <c r="H58" s="1">
        <v>0</v>
      </c>
      <c r="I58" s="9"/>
      <c r="J58" s="9"/>
      <c r="L58" s="6"/>
    </row>
    <row r="59" spans="2:12" x14ac:dyDescent="0.25">
      <c r="B59" s="39" t="s">
        <v>28</v>
      </c>
      <c r="C59" s="40"/>
      <c r="D59" s="40"/>
      <c r="E59" s="40"/>
      <c r="F59" s="41"/>
      <c r="G59" s="19"/>
      <c r="H59" s="5">
        <f>H14+H29-H37-H50+H57-H58</f>
        <v>4308191.5000000009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32" t="s">
        <v>29</v>
      </c>
      <c r="C61" s="32"/>
      <c r="D61" s="32"/>
      <c r="E61" s="13"/>
      <c r="F61" s="13"/>
      <c r="G61" s="7"/>
      <c r="H61" s="11"/>
      <c r="I61" s="9"/>
      <c r="J61" s="9"/>
      <c r="K61" s="6"/>
    </row>
    <row r="63" spans="2:12" x14ac:dyDescent="0.25">
      <c r="B63" s="27" t="s">
        <v>32</v>
      </c>
      <c r="C63" s="29">
        <v>25803.96</v>
      </c>
      <c r="D63" s="28" t="s">
        <v>34</v>
      </c>
    </row>
    <row r="64" spans="2:12" x14ac:dyDescent="0.25">
      <c r="B64" s="27" t="s">
        <v>32</v>
      </c>
      <c r="C64" s="29">
        <v>730332.69</v>
      </c>
      <c r="D64" s="28" t="s">
        <v>35</v>
      </c>
    </row>
    <row r="65" spans="2:4" x14ac:dyDescent="0.25">
      <c r="B65" s="31" t="s">
        <v>37</v>
      </c>
      <c r="C65" s="30">
        <f>SUM(C63:C64)</f>
        <v>756136.64999999991</v>
      </c>
      <c r="D65" s="28"/>
    </row>
    <row r="66" spans="2:4" x14ac:dyDescent="0.25">
      <c r="B66" s="27" t="s">
        <v>33</v>
      </c>
      <c r="C66" s="29">
        <v>100000</v>
      </c>
      <c r="D66" s="28" t="s">
        <v>36</v>
      </c>
    </row>
    <row r="67" spans="2:4" x14ac:dyDescent="0.25">
      <c r="B67" s="31" t="s">
        <v>38</v>
      </c>
      <c r="C67" s="5">
        <f>SUM(C66)</f>
        <v>100000</v>
      </c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2023-12-15T06:35:29Z</dcterms:modified>
  <cp:category/>
  <cp:contentStatus/>
</cp:coreProperties>
</file>